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TASSI ASSENZA\"/>
    </mc:Choice>
  </mc:AlternateContent>
  <xr:revisionPtr revIDLastSave="0" documentId="13_ncr:1_{02C7A026-A74F-4651-95AF-5C89862063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FFICIO TECNICO" sheetId="3" r:id="rId1"/>
    <sheet name="OPERAI" sheetId="1" r:id="rId2"/>
    <sheet name="UFFICO AMMINISTRATIVO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3" l="1"/>
  <c r="G23" i="1"/>
  <c r="I24" i="1"/>
  <c r="I23" i="1"/>
  <c r="I22" i="1"/>
  <c r="I21" i="1"/>
  <c r="G22" i="1"/>
  <c r="G21" i="1"/>
  <c r="G24" i="1"/>
  <c r="R16" i="1"/>
  <c r="Q16" i="1"/>
  <c r="S16" i="1" s="1"/>
  <c r="S14" i="1"/>
  <c r="S13" i="1"/>
  <c r="S12" i="1"/>
  <c r="S11" i="1"/>
  <c r="S10" i="1"/>
  <c r="S9" i="1"/>
  <c r="S8" i="1"/>
  <c r="S7" i="1"/>
  <c r="S6" i="1"/>
  <c r="S5" i="1"/>
  <c r="S4" i="1"/>
  <c r="S3" i="1"/>
  <c r="I24" i="3"/>
  <c r="I23" i="3"/>
  <c r="G23" i="3"/>
  <c r="I22" i="3"/>
  <c r="G22" i="3"/>
  <c r="I21" i="3"/>
  <c r="G21" i="3"/>
  <c r="M16" i="3"/>
  <c r="N16" i="3" s="1"/>
  <c r="L16" i="3"/>
  <c r="H16" i="3"/>
  <c r="G16" i="3"/>
  <c r="I16" i="3" s="1"/>
  <c r="C16" i="3"/>
  <c r="B16" i="3"/>
  <c r="I14" i="3"/>
  <c r="D14" i="3"/>
  <c r="N13" i="3"/>
  <c r="I13" i="3"/>
  <c r="D13" i="3"/>
  <c r="N12" i="3"/>
  <c r="I12" i="3"/>
  <c r="D12" i="3"/>
  <c r="N11" i="3"/>
  <c r="I11" i="3"/>
  <c r="D11" i="3"/>
  <c r="N10" i="3"/>
  <c r="I10" i="3"/>
  <c r="D10" i="3"/>
  <c r="N9" i="3"/>
  <c r="I9" i="3"/>
  <c r="D9" i="3"/>
  <c r="N8" i="3"/>
  <c r="I8" i="3"/>
  <c r="D8" i="3"/>
  <c r="N7" i="3"/>
  <c r="I7" i="3"/>
  <c r="D7" i="3"/>
  <c r="N6" i="3"/>
  <c r="I6" i="3"/>
  <c r="D6" i="3"/>
  <c r="N5" i="3"/>
  <c r="I5" i="3"/>
  <c r="D5" i="3"/>
  <c r="I4" i="3"/>
  <c r="D4" i="3"/>
  <c r="I3" i="3"/>
  <c r="D3" i="3"/>
  <c r="N5" i="2"/>
  <c r="N6" i="2"/>
  <c r="N7" i="2"/>
  <c r="N8" i="2"/>
  <c r="N9" i="2"/>
  <c r="N10" i="2"/>
  <c r="N11" i="2"/>
  <c r="N12" i="2"/>
  <c r="N13" i="2"/>
  <c r="L16" i="2"/>
  <c r="M16" i="2"/>
  <c r="N10" i="1"/>
  <c r="N9" i="1"/>
  <c r="N8" i="1"/>
  <c r="N7" i="1"/>
  <c r="N6" i="1"/>
  <c r="N5" i="1"/>
  <c r="N4" i="1"/>
  <c r="N3" i="1"/>
  <c r="D3" i="1"/>
  <c r="I3" i="1"/>
  <c r="D4" i="1"/>
  <c r="I4" i="1"/>
  <c r="D5" i="1"/>
  <c r="I5" i="1"/>
  <c r="D6" i="1"/>
  <c r="I6" i="1"/>
  <c r="D7" i="1"/>
  <c r="I7" i="1"/>
  <c r="D8" i="1"/>
  <c r="I8" i="1"/>
  <c r="D9" i="1"/>
  <c r="I9" i="1"/>
  <c r="D10" i="1"/>
  <c r="I10" i="1"/>
  <c r="D11" i="1"/>
  <c r="I11" i="1"/>
  <c r="N11" i="1"/>
  <c r="D12" i="1"/>
  <c r="I12" i="1"/>
  <c r="N12" i="1"/>
  <c r="D13" i="1"/>
  <c r="I13" i="1"/>
  <c r="N13" i="1"/>
  <c r="D14" i="1"/>
  <c r="I14" i="1"/>
  <c r="N14" i="1"/>
  <c r="I14" i="2"/>
  <c r="I13" i="2"/>
  <c r="I12" i="2"/>
  <c r="I11" i="2"/>
  <c r="I10" i="2"/>
  <c r="I9" i="2"/>
  <c r="I8" i="2"/>
  <c r="I7" i="2"/>
  <c r="I6" i="2"/>
  <c r="I5" i="2"/>
  <c r="I4" i="2"/>
  <c r="I3" i="2"/>
  <c r="D14" i="2"/>
  <c r="D13" i="2"/>
  <c r="D12" i="2"/>
  <c r="D11" i="2"/>
  <c r="D10" i="2"/>
  <c r="D9" i="2"/>
  <c r="D8" i="2"/>
  <c r="D7" i="2"/>
  <c r="D6" i="2"/>
  <c r="D5" i="2"/>
  <c r="D4" i="2"/>
  <c r="D3" i="2"/>
  <c r="I24" i="2"/>
  <c r="G24" i="2"/>
  <c r="I23" i="2"/>
  <c r="G23" i="2"/>
  <c r="I22" i="2"/>
  <c r="G22" i="2"/>
  <c r="I21" i="2"/>
  <c r="G21" i="2"/>
  <c r="H16" i="2"/>
  <c r="G16" i="2"/>
  <c r="C16" i="2"/>
  <c r="B16" i="2"/>
  <c r="M16" i="1"/>
  <c r="L16" i="1"/>
  <c r="H16" i="1"/>
  <c r="G16" i="1"/>
  <c r="C16" i="1"/>
  <c r="B16" i="1"/>
  <c r="K23" i="3" l="1"/>
  <c r="K22" i="3"/>
  <c r="K21" i="3"/>
  <c r="D16" i="3"/>
  <c r="K24" i="3"/>
  <c r="N16" i="2"/>
  <c r="K23" i="1"/>
  <c r="K22" i="1"/>
  <c r="K24" i="1"/>
  <c r="K21" i="1"/>
  <c r="I16" i="2"/>
  <c r="K22" i="2"/>
  <c r="K21" i="2"/>
  <c r="K23" i="2"/>
  <c r="D16" i="2"/>
  <c r="K24" i="2"/>
  <c r="N16" i="1"/>
  <c r="I16" i="1"/>
  <c r="D16" i="1"/>
</calcChain>
</file>

<file path=xl/sharedStrings.xml><?xml version="1.0" encoding="utf-8"?>
<sst xmlns="http://schemas.openxmlformats.org/spreadsheetml/2006/main" count="87" uniqueCount="20">
  <si>
    <t>MESE</t>
  </si>
  <si>
    <t xml:space="preserve">%ASSENZA </t>
  </si>
  <si>
    <t>tot.</t>
  </si>
  <si>
    <t>ORDINARIE</t>
  </si>
  <si>
    <t>LAVORABILI</t>
  </si>
  <si>
    <t>ORE ORDINARIE</t>
  </si>
  <si>
    <t>ORE LAVORABILI</t>
  </si>
  <si>
    <t>% ASSENZA</t>
  </si>
  <si>
    <t>DIPENDENTE 1</t>
  </si>
  <si>
    <t>DIPENDENTE 2</t>
  </si>
  <si>
    <t>DIPENDENTE 3</t>
  </si>
  <si>
    <t>UFFICIO AMMINISTRATIVO (Tot. 2 dipendenti)</t>
  </si>
  <si>
    <t>DIPENDENTE 4</t>
  </si>
  <si>
    <t>TASSO % ASSENZA PRIMO TRIMESTRE ANNO 2022</t>
  </si>
  <si>
    <t>TASSO % ASSENZA SECONDO TRIMESTRE ANNO 2022</t>
  </si>
  <si>
    <t>TASSO % ASSENZA TERZO TRIMESTRE ANNO 2022</t>
  </si>
  <si>
    <t>TASSO % ASSENZA QUARTO TRIMESTRE ANNO 2022</t>
  </si>
  <si>
    <t>OPERAI (Tot. 4 dipendenti)</t>
  </si>
  <si>
    <t>UFFICIO AMMINISTRATIVO (Tot. 1 dipendente)</t>
  </si>
  <si>
    <t>File aggiornato al 25/01/2023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</si>
</sst>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7" fontId="0" fillId="0" borderId="0" xfId="0" applyNumberFormat="1"/>
    <xf numFmtId="2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2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5" xfId="0" applyNumberForma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7" fontId="0" fillId="3" borderId="0" xfId="0" applyNumberFormat="1" applyFill="1"/>
    <xf numFmtId="2" fontId="0" fillId="3" borderId="0" xfId="0" applyNumberFormat="1" applyFill="1"/>
    <xf numFmtId="2" fontId="0" fillId="3" borderId="5" xfId="0" applyNumberFormat="1" applyFill="1" applyBorder="1"/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2" fontId="0" fillId="0" borderId="5" xfId="0" applyNumberFormat="1" applyBorder="1"/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17" fontId="0" fillId="4" borderId="0" xfId="0" applyNumberFormat="1" applyFill="1"/>
    <xf numFmtId="2" fontId="0" fillId="4" borderId="0" xfId="0" applyNumberFormat="1" applyFill="1"/>
    <xf numFmtId="2" fontId="0" fillId="4" borderId="5" xfId="0" applyNumberFormat="1" applyFill="1" applyBorder="1"/>
    <xf numFmtId="0" fontId="1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7" fontId="0" fillId="5" borderId="0" xfId="0" applyNumberFormat="1" applyFill="1"/>
    <xf numFmtId="0" fontId="0" fillId="4" borderId="0" xfId="0" applyFill="1" applyAlignment="1">
      <alignment horizontal="right"/>
    </xf>
    <xf numFmtId="2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2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31C1E-42F4-4169-B507-35698AC23D47}">
  <dimension ref="A1:Z27"/>
  <sheetViews>
    <sheetView tabSelected="1" workbookViewId="0">
      <selection activeCell="G25" sqref="G25"/>
    </sheetView>
  </sheetViews>
  <sheetFormatPr defaultRowHeight="15" x14ac:dyDescent="0.25"/>
  <cols>
    <col min="1" max="1" width="7.42578125" style="18" bestFit="1" customWidth="1"/>
    <col min="2" max="2" width="10.85546875" style="18" bestFit="1" customWidth="1"/>
    <col min="3" max="3" width="11.42578125" style="18" bestFit="1" customWidth="1"/>
    <col min="4" max="4" width="11" style="18" bestFit="1" customWidth="1"/>
    <col min="5" max="5" width="5.28515625" style="18" customWidth="1"/>
    <col min="6" max="6" width="7.42578125" style="18" bestFit="1" customWidth="1"/>
    <col min="7" max="7" width="10.85546875" style="18" bestFit="1" customWidth="1"/>
    <col min="8" max="8" width="11.42578125" style="18" bestFit="1" customWidth="1"/>
    <col min="9" max="9" width="11" style="18" bestFit="1" customWidth="1"/>
    <col min="10" max="10" width="5.5703125" style="18" customWidth="1"/>
    <col min="11" max="11" width="7.42578125" style="18" bestFit="1" customWidth="1"/>
    <col min="12" max="12" width="10.85546875" style="18" bestFit="1" customWidth="1"/>
    <col min="13" max="13" width="11.42578125" style="18" bestFit="1" customWidth="1"/>
    <col min="14" max="14" width="11" style="18" bestFit="1" customWidth="1"/>
    <col min="15" max="26" width="10.7109375" customWidth="1"/>
  </cols>
  <sheetData>
    <row r="1" spans="1:26" ht="15.75" thickBot="1" x14ac:dyDescent="0.3">
      <c r="A1" s="30" t="s">
        <v>8</v>
      </c>
      <c r="B1" s="31"/>
      <c r="C1" s="31"/>
      <c r="D1" s="32"/>
      <c r="F1" s="33" t="s">
        <v>9</v>
      </c>
      <c r="G1" s="34"/>
      <c r="H1" s="34"/>
      <c r="I1" s="35"/>
      <c r="J1" s="25"/>
      <c r="K1" s="33" t="s">
        <v>10</v>
      </c>
      <c r="L1" s="34"/>
      <c r="M1" s="34"/>
      <c r="N1" s="35"/>
      <c r="P1" s="36"/>
      <c r="Q1" s="36"/>
      <c r="S1" s="36"/>
      <c r="T1" s="36"/>
      <c r="V1" s="36"/>
      <c r="W1" s="36"/>
      <c r="Y1" s="36"/>
      <c r="Z1" s="36"/>
    </row>
    <row r="2" spans="1:26" ht="15.75" thickBot="1" x14ac:dyDescent="0.3">
      <c r="A2" s="20" t="s">
        <v>0</v>
      </c>
      <c r="B2" s="20" t="s">
        <v>3</v>
      </c>
      <c r="C2" s="20" t="s">
        <v>4</v>
      </c>
      <c r="D2" s="20" t="s">
        <v>1</v>
      </c>
      <c r="E2" s="19"/>
      <c r="F2" s="16" t="s">
        <v>0</v>
      </c>
      <c r="G2" s="16" t="s">
        <v>3</v>
      </c>
      <c r="H2" s="16" t="s">
        <v>4</v>
      </c>
      <c r="I2" s="16" t="s">
        <v>1</v>
      </c>
      <c r="J2"/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21">
        <v>44562</v>
      </c>
      <c r="B3" s="22">
        <v>147</v>
      </c>
      <c r="C3" s="22">
        <v>154.5</v>
      </c>
      <c r="D3" s="22">
        <f>100-(B3*100)/C3</f>
        <v>4.8543689320388381</v>
      </c>
      <c r="E3" s="22"/>
      <c r="F3" s="1">
        <v>44562</v>
      </c>
      <c r="G3" s="2"/>
      <c r="H3" s="2"/>
      <c r="I3" s="2" t="e">
        <f t="shared" ref="I3:I14" si="0">100-(G3*100)/H3</f>
        <v>#DIV/0!</v>
      </c>
      <c r="J3" s="2"/>
      <c r="K3" s="1">
        <v>44562</v>
      </c>
      <c r="L3" s="2"/>
      <c r="M3" s="2"/>
      <c r="N3" s="2"/>
      <c r="P3" s="1"/>
      <c r="Q3" s="2"/>
      <c r="S3" s="1"/>
      <c r="T3" s="2"/>
      <c r="V3" s="1"/>
      <c r="W3" s="2"/>
      <c r="Y3" s="1"/>
      <c r="Z3" s="2"/>
    </row>
    <row r="4" spans="1:26" x14ac:dyDescent="0.25">
      <c r="A4" s="21">
        <v>44593</v>
      </c>
      <c r="B4" s="22">
        <v>154</v>
      </c>
      <c r="C4" s="22">
        <v>154</v>
      </c>
      <c r="D4" s="22">
        <f t="shared" ref="D4:D14" si="1">100-(B4*100)/C4</f>
        <v>0</v>
      </c>
      <c r="F4" s="1">
        <v>44593</v>
      </c>
      <c r="G4" s="2"/>
      <c r="H4" s="2"/>
      <c r="I4" s="2" t="e">
        <f t="shared" si="0"/>
        <v>#DIV/0!</v>
      </c>
      <c r="J4"/>
      <c r="K4" s="1">
        <v>44593</v>
      </c>
      <c r="L4" s="2"/>
      <c r="M4" s="2"/>
      <c r="N4" s="2"/>
      <c r="P4" s="1"/>
      <c r="S4" s="1"/>
      <c r="V4" s="1"/>
      <c r="Y4" s="1"/>
    </row>
    <row r="5" spans="1:26" x14ac:dyDescent="0.25">
      <c r="A5" s="21">
        <v>44621</v>
      </c>
      <c r="B5" s="22">
        <v>150</v>
      </c>
      <c r="C5" s="22">
        <v>177</v>
      </c>
      <c r="D5" s="22">
        <f t="shared" si="1"/>
        <v>15.254237288135599</v>
      </c>
      <c r="F5" s="1">
        <v>44621</v>
      </c>
      <c r="G5" s="2"/>
      <c r="H5" s="2"/>
      <c r="I5" s="2" t="e">
        <f t="shared" si="0"/>
        <v>#DIV/0!</v>
      </c>
      <c r="J5"/>
      <c r="K5" s="1">
        <v>44621</v>
      </c>
      <c r="L5" s="2"/>
      <c r="M5" s="2"/>
      <c r="N5" s="2" t="e">
        <f t="shared" ref="N5:N13" si="2">100-(L5*100)/M5</f>
        <v>#DIV/0!</v>
      </c>
      <c r="P5" s="1"/>
      <c r="S5" s="1"/>
      <c r="V5" s="1"/>
      <c r="Y5" s="1"/>
    </row>
    <row r="6" spans="1:26" x14ac:dyDescent="0.25">
      <c r="A6" s="21">
        <v>44652</v>
      </c>
      <c r="B6" s="22">
        <v>138.5</v>
      </c>
      <c r="C6" s="22">
        <v>145.5</v>
      </c>
      <c r="D6" s="22">
        <f t="shared" si="1"/>
        <v>4.8109965635738803</v>
      </c>
      <c r="F6" s="1">
        <v>44652</v>
      </c>
      <c r="G6" s="2"/>
      <c r="H6" s="2"/>
      <c r="I6" s="2" t="e">
        <f t="shared" si="0"/>
        <v>#DIV/0!</v>
      </c>
      <c r="J6"/>
      <c r="K6" s="1">
        <v>44652</v>
      </c>
      <c r="L6" s="2"/>
      <c r="M6" s="2"/>
      <c r="N6" s="2" t="e">
        <f t="shared" si="2"/>
        <v>#DIV/0!</v>
      </c>
      <c r="P6" s="1"/>
      <c r="S6" s="1"/>
      <c r="V6" s="1"/>
      <c r="Y6" s="1"/>
    </row>
    <row r="7" spans="1:26" x14ac:dyDescent="0.25">
      <c r="A7" s="21">
        <v>44682</v>
      </c>
      <c r="B7" s="22">
        <v>158</v>
      </c>
      <c r="C7" s="22">
        <v>161.5</v>
      </c>
      <c r="D7" s="22">
        <f t="shared" si="1"/>
        <v>2.1671826625386927</v>
      </c>
      <c r="F7" s="1">
        <v>44682</v>
      </c>
      <c r="G7" s="2"/>
      <c r="H7" s="2"/>
      <c r="I7" s="2" t="e">
        <f t="shared" si="0"/>
        <v>#DIV/0!</v>
      </c>
      <c r="J7"/>
      <c r="K7" s="1">
        <v>44682</v>
      </c>
      <c r="L7" s="2"/>
      <c r="M7" s="2"/>
      <c r="N7" s="2" t="e">
        <f t="shared" si="2"/>
        <v>#DIV/0!</v>
      </c>
      <c r="P7" s="1"/>
      <c r="S7" s="1"/>
      <c r="V7" s="1"/>
      <c r="Y7" s="1"/>
    </row>
    <row r="8" spans="1:26" x14ac:dyDescent="0.25">
      <c r="A8" s="21">
        <v>44713</v>
      </c>
      <c r="B8" s="22">
        <v>147</v>
      </c>
      <c r="C8" s="22">
        <v>162</v>
      </c>
      <c r="D8" s="22">
        <f t="shared" si="1"/>
        <v>9.2592592592592524</v>
      </c>
      <c r="F8" s="1">
        <v>44713</v>
      </c>
      <c r="G8" s="2"/>
      <c r="H8" s="2"/>
      <c r="I8" s="2" t="e">
        <f t="shared" si="0"/>
        <v>#DIV/0!</v>
      </c>
      <c r="J8"/>
      <c r="K8" s="1">
        <v>44713</v>
      </c>
      <c r="L8" s="2"/>
      <c r="M8" s="2"/>
      <c r="N8" s="2" t="e">
        <f t="shared" si="2"/>
        <v>#DIV/0!</v>
      </c>
      <c r="P8" s="1"/>
      <c r="S8" s="1"/>
      <c r="V8" s="1"/>
      <c r="Y8" s="1"/>
    </row>
    <row r="9" spans="1:26" x14ac:dyDescent="0.25">
      <c r="A9" s="21">
        <v>44743</v>
      </c>
      <c r="B9" s="22">
        <v>74</v>
      </c>
      <c r="C9" s="22">
        <v>161.5</v>
      </c>
      <c r="D9" s="22">
        <f t="shared" si="1"/>
        <v>54.179566563467489</v>
      </c>
      <c r="F9" s="1">
        <v>44743</v>
      </c>
      <c r="G9" s="2"/>
      <c r="H9" s="2"/>
      <c r="I9" s="2" t="e">
        <f t="shared" si="0"/>
        <v>#DIV/0!</v>
      </c>
      <c r="J9"/>
      <c r="K9" s="1">
        <v>44743</v>
      </c>
      <c r="L9" s="2"/>
      <c r="M9" s="2"/>
      <c r="N9" s="2" t="e">
        <f t="shared" si="2"/>
        <v>#DIV/0!</v>
      </c>
      <c r="P9" s="1"/>
      <c r="S9" s="1"/>
      <c r="V9" s="1"/>
      <c r="Y9" s="1"/>
    </row>
    <row r="10" spans="1:26" x14ac:dyDescent="0.25">
      <c r="A10" s="21">
        <v>44774</v>
      </c>
      <c r="B10" s="22">
        <v>144</v>
      </c>
      <c r="C10" s="22">
        <v>169.5</v>
      </c>
      <c r="D10" s="22">
        <f t="shared" si="1"/>
        <v>15.044247787610615</v>
      </c>
      <c r="F10" s="1">
        <v>44774</v>
      </c>
      <c r="G10" s="2"/>
      <c r="H10" s="2"/>
      <c r="I10" s="2" t="e">
        <f t="shared" si="0"/>
        <v>#DIV/0!</v>
      </c>
      <c r="J10"/>
      <c r="K10" s="1">
        <v>44774</v>
      </c>
      <c r="L10" s="2"/>
      <c r="M10" s="2"/>
      <c r="N10" s="2" t="e">
        <f t="shared" si="2"/>
        <v>#DIV/0!</v>
      </c>
      <c r="P10" s="1"/>
      <c r="S10" s="1"/>
      <c r="V10" s="1"/>
      <c r="Y10" s="1"/>
    </row>
    <row r="11" spans="1:26" x14ac:dyDescent="0.25">
      <c r="A11" s="21">
        <v>44805</v>
      </c>
      <c r="B11" s="22">
        <v>150</v>
      </c>
      <c r="C11" s="22">
        <v>169</v>
      </c>
      <c r="D11" s="22">
        <f t="shared" si="1"/>
        <v>11.242603550295854</v>
      </c>
      <c r="F11" s="1">
        <v>44805</v>
      </c>
      <c r="G11" s="2"/>
      <c r="H11" s="2"/>
      <c r="I11" s="2" t="e">
        <f t="shared" si="0"/>
        <v>#DIV/0!</v>
      </c>
      <c r="J11"/>
      <c r="K11" s="1">
        <v>44805</v>
      </c>
      <c r="L11" s="2"/>
      <c r="M11" s="2"/>
      <c r="N11" s="2" t="e">
        <f t="shared" si="2"/>
        <v>#DIV/0!</v>
      </c>
      <c r="P11" s="1"/>
      <c r="S11" s="1"/>
      <c r="V11" s="1"/>
      <c r="Y11" s="1"/>
    </row>
    <row r="12" spans="1:26" x14ac:dyDescent="0.25">
      <c r="A12" s="21">
        <v>44835</v>
      </c>
      <c r="B12" s="22">
        <v>162</v>
      </c>
      <c r="C12" s="22">
        <v>162</v>
      </c>
      <c r="D12" s="22">
        <f t="shared" si="1"/>
        <v>0</v>
      </c>
      <c r="F12" s="1">
        <v>44835</v>
      </c>
      <c r="G12" s="2"/>
      <c r="H12" s="2"/>
      <c r="I12" s="2" t="e">
        <f t="shared" si="0"/>
        <v>#DIV/0!</v>
      </c>
      <c r="J12"/>
      <c r="K12" s="1">
        <v>44835</v>
      </c>
      <c r="L12" s="2"/>
      <c r="M12" s="2"/>
      <c r="N12" s="2" t="e">
        <f t="shared" si="2"/>
        <v>#DIV/0!</v>
      </c>
      <c r="P12" s="1"/>
      <c r="S12" s="1"/>
      <c r="V12" s="1"/>
      <c r="Y12" s="1"/>
    </row>
    <row r="13" spans="1:26" x14ac:dyDescent="0.25">
      <c r="A13" s="21">
        <v>44866</v>
      </c>
      <c r="B13" s="22">
        <v>138.5</v>
      </c>
      <c r="C13" s="22">
        <v>162</v>
      </c>
      <c r="D13" s="22">
        <f t="shared" si="1"/>
        <v>14.506172839506178</v>
      </c>
      <c r="F13" s="1">
        <v>44866</v>
      </c>
      <c r="G13" s="2"/>
      <c r="H13" s="2"/>
      <c r="I13" s="2" t="e">
        <f t="shared" si="0"/>
        <v>#DIV/0!</v>
      </c>
      <c r="J13"/>
      <c r="K13" s="1">
        <v>44866</v>
      </c>
      <c r="L13" s="2"/>
      <c r="M13" s="2"/>
      <c r="N13" s="2" t="e">
        <f t="shared" si="2"/>
        <v>#DIV/0!</v>
      </c>
      <c r="P13" s="1"/>
      <c r="S13" s="1"/>
      <c r="V13" s="1"/>
      <c r="Y13" s="1"/>
    </row>
    <row r="14" spans="1:26" x14ac:dyDescent="0.25">
      <c r="A14" s="21">
        <v>44896</v>
      </c>
      <c r="B14" s="22">
        <v>146.5</v>
      </c>
      <c r="C14" s="22">
        <v>153.5</v>
      </c>
      <c r="D14" s="22">
        <f t="shared" si="1"/>
        <v>4.5602605863192167</v>
      </c>
      <c r="F14" s="1">
        <v>44896</v>
      </c>
      <c r="G14" s="2"/>
      <c r="H14" s="2"/>
      <c r="I14" s="2" t="e">
        <f t="shared" si="0"/>
        <v>#DIV/0!</v>
      </c>
      <c r="J14"/>
      <c r="K14" s="1">
        <v>44896</v>
      </c>
      <c r="L14" s="2"/>
      <c r="M14" s="2"/>
      <c r="N14" s="2"/>
      <c r="P14" s="1"/>
      <c r="S14" s="1"/>
      <c r="V14" s="1"/>
      <c r="Y14" s="1"/>
    </row>
    <row r="15" spans="1:26" x14ac:dyDescent="0.25">
      <c r="F15"/>
      <c r="G15"/>
      <c r="H15"/>
      <c r="I15"/>
      <c r="J15"/>
      <c r="K15"/>
      <c r="L15"/>
      <c r="M15"/>
      <c r="N15"/>
    </row>
    <row r="16" spans="1:26" x14ac:dyDescent="0.25">
      <c r="A16" s="18" t="s">
        <v>2</v>
      </c>
      <c r="B16" s="23">
        <f>B3+B4+B5+B6+B7+B9+B8+B10+B11+B12+B14+B13</f>
        <v>1709.5</v>
      </c>
      <c r="C16" s="23">
        <f>C3+C4+C5+C6+C7+C8+C9+C10+C11+C12+C13+C14</f>
        <v>1932</v>
      </c>
      <c r="D16" s="23">
        <f>100-(B16*100)/C16</f>
        <v>11.516563146997925</v>
      </c>
      <c r="F16" t="s">
        <v>2</v>
      </c>
      <c r="G16" s="17">
        <f>G3+G4+G5+G6+G7+G9+G8+G10+G11+G12+G14+G13</f>
        <v>0</v>
      </c>
      <c r="H16" s="17">
        <f>H3+H4+H5+H6+H7+H9+H8+H10+H11+H12+H14+H13</f>
        <v>0</v>
      </c>
      <c r="I16" s="17" t="e">
        <f t="shared" ref="I16" si="3">100-(G16*100)/H16</f>
        <v>#DIV/0!</v>
      </c>
      <c r="J16"/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4">100-(L16*100)/M16</f>
        <v>#DIV/0!</v>
      </c>
    </row>
    <row r="19" spans="1:14" x14ac:dyDescent="0.25">
      <c r="A19" s="37" t="s">
        <v>18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 s="24"/>
      <c r="B20" s="24"/>
      <c r="C20" s="24"/>
      <c r="D20" s="24"/>
      <c r="E20" s="24"/>
      <c r="F20" s="24"/>
      <c r="G20" s="37" t="s">
        <v>5</v>
      </c>
      <c r="H20" s="37"/>
      <c r="I20" s="37" t="s">
        <v>6</v>
      </c>
      <c r="J20" s="37"/>
      <c r="K20" s="37" t="s">
        <v>7</v>
      </c>
      <c r="L20" s="37"/>
      <c r="M20" s="24"/>
      <c r="N20" s="24"/>
    </row>
    <row r="21" spans="1:14" x14ac:dyDescent="0.25">
      <c r="A21" s="27" t="s">
        <v>13</v>
      </c>
      <c r="B21" s="27"/>
      <c r="C21" s="27"/>
      <c r="D21" s="27"/>
      <c r="E21" s="27"/>
      <c r="F21" s="27"/>
      <c r="G21" s="28">
        <f>B3+B4+B5+G3+G4+G5+L3+L4+L5</f>
        <v>451</v>
      </c>
      <c r="H21" s="29"/>
      <c r="I21" s="28">
        <f>C3+C4+C5+H3+H4+H5+M3+M4+M5</f>
        <v>485.5</v>
      </c>
      <c r="J21" s="29"/>
      <c r="K21" s="29">
        <f>100-(G21*100)/I21</f>
        <v>7.1060762100926809</v>
      </c>
      <c r="L21" s="29"/>
    </row>
    <row r="22" spans="1:14" x14ac:dyDescent="0.25">
      <c r="A22" s="27" t="s">
        <v>14</v>
      </c>
      <c r="B22" s="27"/>
      <c r="C22" s="27"/>
      <c r="D22" s="27"/>
      <c r="E22" s="27"/>
      <c r="F22" s="27"/>
      <c r="G22" s="28">
        <f>B6+B7+B8+G6+G7+G8+L6+L7+L8</f>
        <v>443.5</v>
      </c>
      <c r="H22" s="29"/>
      <c r="I22" s="28">
        <f>C6+C7+C8+H6+H7+H8+M6+M7+M8</f>
        <v>469</v>
      </c>
      <c r="J22" s="29"/>
      <c r="K22" s="29">
        <f t="shared" ref="K22:K24" si="5">100-(G22*100)/I22</f>
        <v>5.4371002132196224</v>
      </c>
      <c r="L22" s="29"/>
    </row>
    <row r="23" spans="1:14" x14ac:dyDescent="0.25">
      <c r="A23" s="27" t="s">
        <v>15</v>
      </c>
      <c r="B23" s="27"/>
      <c r="C23" s="27"/>
      <c r="D23" s="27"/>
      <c r="E23" s="27"/>
      <c r="F23" s="27"/>
      <c r="G23" s="28">
        <f>B9+B10+B11+G9+G10+G11+L9+L10+L11</f>
        <v>368</v>
      </c>
      <c r="H23" s="29"/>
      <c r="I23" s="28">
        <f>C9+C10+C11+H9+H10+H11+M9+M10+M11</f>
        <v>500</v>
      </c>
      <c r="J23" s="29"/>
      <c r="K23" s="29">
        <f t="shared" si="5"/>
        <v>26.400000000000006</v>
      </c>
      <c r="L23" s="29"/>
    </row>
    <row r="24" spans="1:14" x14ac:dyDescent="0.25">
      <c r="A24" s="27" t="s">
        <v>16</v>
      </c>
      <c r="B24" s="27"/>
      <c r="C24" s="27"/>
      <c r="D24" s="27"/>
      <c r="E24" s="27"/>
      <c r="F24" s="27"/>
      <c r="G24" s="28">
        <f>B12+B13+B14+G12+G13+G14+L12+L13+L14</f>
        <v>447</v>
      </c>
      <c r="H24" s="29"/>
      <c r="I24" s="28">
        <f>C12+C13+C14+H12+H13+H14+M12+M13+M14</f>
        <v>477.5</v>
      </c>
      <c r="J24" s="29"/>
      <c r="K24" s="29">
        <f t="shared" si="5"/>
        <v>6.3874345549738223</v>
      </c>
      <c r="L24" s="29"/>
    </row>
    <row r="27" spans="1:14" x14ac:dyDescent="0.25">
      <c r="B27" s="18" t="s">
        <v>19</v>
      </c>
    </row>
  </sheetData>
  <mergeCells count="27"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  <mergeCell ref="Y1:Z1"/>
    <mergeCell ref="A19:N19"/>
    <mergeCell ref="G20:H20"/>
    <mergeCell ref="I20:J20"/>
    <mergeCell ref="K20:L20"/>
    <mergeCell ref="P1:Q1"/>
    <mergeCell ref="S1:T1"/>
    <mergeCell ref="V1:W1"/>
    <mergeCell ref="A21:F21"/>
    <mergeCell ref="G21:H21"/>
    <mergeCell ref="I21:J21"/>
    <mergeCell ref="K21:L21"/>
    <mergeCell ref="A1:D1"/>
    <mergeCell ref="F1:I1"/>
    <mergeCell ref="K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8"/>
  <sheetViews>
    <sheetView workbookViewId="0">
      <selection activeCell="B27" sqref="B27"/>
    </sheetView>
  </sheetViews>
  <sheetFormatPr defaultRowHeight="15" x14ac:dyDescent="0.25"/>
  <cols>
    <col min="1" max="1" width="7.42578125" style="3" bestFit="1" customWidth="1"/>
    <col min="2" max="2" width="10.85546875" style="3" bestFit="1" customWidth="1"/>
    <col min="3" max="3" width="11.42578125" style="3" bestFit="1" customWidth="1"/>
    <col min="4" max="4" width="11" style="3" bestFit="1" customWidth="1"/>
    <col min="5" max="5" width="5.28515625" style="3" customWidth="1"/>
    <col min="6" max="6" width="7.42578125" style="3" bestFit="1" customWidth="1"/>
    <col min="7" max="7" width="10.85546875" style="3" bestFit="1" customWidth="1"/>
    <col min="8" max="8" width="11.42578125" style="3" bestFit="1" customWidth="1"/>
    <col min="9" max="9" width="11" style="3" bestFit="1" customWidth="1"/>
    <col min="10" max="10" width="5.5703125" style="3" customWidth="1"/>
    <col min="11" max="11" width="7.42578125" style="3" bestFit="1" customWidth="1"/>
    <col min="12" max="12" width="10.85546875" style="3" bestFit="1" customWidth="1"/>
    <col min="13" max="13" width="11.42578125" style="3" bestFit="1" customWidth="1"/>
    <col min="14" max="14" width="11" style="3" bestFit="1" customWidth="1"/>
    <col min="15" max="15" width="6.140625" customWidth="1"/>
    <col min="16" max="16" width="7.42578125" bestFit="1" customWidth="1"/>
    <col min="17" max="26" width="10.7109375" customWidth="1"/>
  </cols>
  <sheetData>
    <row r="1" spans="1:26" ht="15.75" thickBot="1" x14ac:dyDescent="0.3">
      <c r="A1" s="42" t="s">
        <v>8</v>
      </c>
      <c r="B1" s="43"/>
      <c r="C1" s="43"/>
      <c r="D1" s="44"/>
      <c r="F1" s="42" t="s">
        <v>9</v>
      </c>
      <c r="G1" s="43"/>
      <c r="H1" s="43"/>
      <c r="I1" s="44"/>
      <c r="J1" s="4"/>
      <c r="K1" s="42" t="s">
        <v>10</v>
      </c>
      <c r="L1" s="43"/>
      <c r="M1" s="43"/>
      <c r="N1" s="44"/>
      <c r="O1" s="3"/>
      <c r="P1" s="42" t="s">
        <v>12</v>
      </c>
      <c r="Q1" s="43"/>
      <c r="R1" s="43"/>
      <c r="S1" s="44"/>
      <c r="V1" s="36"/>
      <c r="W1" s="36"/>
      <c r="Y1" s="36"/>
      <c r="Z1" s="36"/>
    </row>
    <row r="2" spans="1:26" ht="15.75" thickBot="1" x14ac:dyDescent="0.3">
      <c r="A2" s="7" t="s">
        <v>0</v>
      </c>
      <c r="B2" s="7" t="s">
        <v>3</v>
      </c>
      <c r="C2" s="7" t="s">
        <v>4</v>
      </c>
      <c r="D2" s="7" t="s">
        <v>1</v>
      </c>
      <c r="E2" s="4"/>
      <c r="F2" s="7" t="s">
        <v>0</v>
      </c>
      <c r="G2" s="7" t="s">
        <v>3</v>
      </c>
      <c r="H2" s="7" t="s">
        <v>4</v>
      </c>
      <c r="I2" s="7" t="s">
        <v>1</v>
      </c>
      <c r="K2" s="7" t="s">
        <v>0</v>
      </c>
      <c r="L2" s="7" t="s">
        <v>3</v>
      </c>
      <c r="M2" s="7" t="s">
        <v>4</v>
      </c>
      <c r="N2" s="7" t="s">
        <v>1</v>
      </c>
      <c r="O2" s="3"/>
      <c r="P2" s="7" t="s">
        <v>0</v>
      </c>
      <c r="Q2" s="7" t="s">
        <v>3</v>
      </c>
      <c r="R2" s="7" t="s">
        <v>4</v>
      </c>
      <c r="S2" s="7" t="s">
        <v>1</v>
      </c>
    </row>
    <row r="3" spans="1:26" x14ac:dyDescent="0.25">
      <c r="A3" s="26">
        <v>44562</v>
      </c>
      <c r="B3" s="5">
        <v>151</v>
      </c>
      <c r="C3" s="5">
        <v>154</v>
      </c>
      <c r="D3" s="5">
        <f>100-(B3*100)/C3</f>
        <v>1.9480519480519547</v>
      </c>
      <c r="E3" s="5"/>
      <c r="F3" s="26">
        <v>44562</v>
      </c>
      <c r="G3" s="5">
        <v>123.5</v>
      </c>
      <c r="H3" s="5">
        <v>154.5</v>
      </c>
      <c r="I3" s="5">
        <f>100-(G3*100)/H3</f>
        <v>20.064724919093848</v>
      </c>
      <c r="J3" s="5"/>
      <c r="K3" s="26">
        <v>44562</v>
      </c>
      <c r="L3" s="5">
        <v>123.5</v>
      </c>
      <c r="M3" s="5">
        <v>154.5</v>
      </c>
      <c r="N3" s="5">
        <f t="shared" ref="N3:N10" si="0">100-(L3*100)/M3</f>
        <v>20.064724919093848</v>
      </c>
      <c r="O3" s="3"/>
      <c r="P3" s="26">
        <v>44562</v>
      </c>
      <c r="Q3" s="5"/>
      <c r="R3" s="5"/>
      <c r="S3" s="5" t="e">
        <f t="shared" ref="S3:S14" si="1">100-(Q3*100)/R3</f>
        <v>#DIV/0!</v>
      </c>
      <c r="T3" s="2"/>
      <c r="V3" s="1"/>
      <c r="W3" s="2"/>
      <c r="Y3" s="1"/>
      <c r="Z3" s="2"/>
    </row>
    <row r="4" spans="1:26" x14ac:dyDescent="0.25">
      <c r="A4" s="26">
        <v>44593</v>
      </c>
      <c r="B4" s="5">
        <v>145</v>
      </c>
      <c r="C4" s="5">
        <v>154</v>
      </c>
      <c r="D4" s="5">
        <f t="shared" ref="D4:D14" si="2">100-(B4*100)/C4</f>
        <v>5.8441558441558499</v>
      </c>
      <c r="F4" s="26">
        <v>44593</v>
      </c>
      <c r="G4" s="5">
        <v>146</v>
      </c>
      <c r="H4" s="5">
        <v>154</v>
      </c>
      <c r="I4" s="5">
        <f t="shared" ref="I4:I16" si="3">100-(G4*100)/H4</f>
        <v>5.1948051948051983</v>
      </c>
      <c r="K4" s="26">
        <v>44593</v>
      </c>
      <c r="L4" s="5">
        <v>150</v>
      </c>
      <c r="M4" s="5">
        <v>154</v>
      </c>
      <c r="N4" s="5">
        <f t="shared" si="0"/>
        <v>2.5974025974025921</v>
      </c>
      <c r="O4" s="3"/>
      <c r="P4" s="26">
        <v>44593</v>
      </c>
      <c r="Q4" s="5"/>
      <c r="R4" s="5"/>
      <c r="S4" s="5" t="e">
        <f t="shared" si="1"/>
        <v>#DIV/0!</v>
      </c>
      <c r="V4" s="1"/>
      <c r="Y4" s="1"/>
    </row>
    <row r="5" spans="1:26" x14ac:dyDescent="0.25">
      <c r="A5" s="26">
        <v>44621</v>
      </c>
      <c r="B5" s="5">
        <v>167.5</v>
      </c>
      <c r="C5" s="5">
        <v>173.5</v>
      </c>
      <c r="D5" s="5">
        <f t="shared" si="2"/>
        <v>3.458213256484143</v>
      </c>
      <c r="F5" s="26">
        <v>44621</v>
      </c>
      <c r="G5" s="5">
        <v>177</v>
      </c>
      <c r="H5" s="5">
        <v>177</v>
      </c>
      <c r="I5" s="5">
        <f t="shared" si="3"/>
        <v>0</v>
      </c>
      <c r="K5" s="26">
        <v>44621</v>
      </c>
      <c r="L5" s="5">
        <v>174</v>
      </c>
      <c r="M5" s="5">
        <v>177</v>
      </c>
      <c r="N5" s="5">
        <f t="shared" si="0"/>
        <v>1.6949152542372872</v>
      </c>
      <c r="O5" s="3"/>
      <c r="P5" s="26">
        <v>44621</v>
      </c>
      <c r="Q5" s="5"/>
      <c r="R5" s="5"/>
      <c r="S5" s="5" t="e">
        <f t="shared" si="1"/>
        <v>#DIV/0!</v>
      </c>
      <c r="V5" s="1"/>
      <c r="Y5" s="1"/>
    </row>
    <row r="6" spans="1:26" x14ac:dyDescent="0.25">
      <c r="A6" s="26">
        <v>44652</v>
      </c>
      <c r="B6" s="5">
        <v>147</v>
      </c>
      <c r="C6" s="5">
        <v>153.5</v>
      </c>
      <c r="D6" s="5">
        <f t="shared" si="2"/>
        <v>4.2345276872964206</v>
      </c>
      <c r="F6" s="26">
        <v>44652</v>
      </c>
      <c r="G6" s="5">
        <v>145.5</v>
      </c>
      <c r="H6" s="5">
        <v>145.5</v>
      </c>
      <c r="I6" s="5">
        <f t="shared" si="3"/>
        <v>0</v>
      </c>
      <c r="K6" s="26">
        <v>44652</v>
      </c>
      <c r="L6" s="5">
        <v>145.5</v>
      </c>
      <c r="M6" s="5">
        <v>145.5</v>
      </c>
      <c r="N6" s="5">
        <f t="shared" si="0"/>
        <v>0</v>
      </c>
      <c r="O6" s="3"/>
      <c r="P6" s="26">
        <v>44652</v>
      </c>
      <c r="Q6" s="5"/>
      <c r="R6" s="5"/>
      <c r="S6" s="5" t="e">
        <f t="shared" si="1"/>
        <v>#DIV/0!</v>
      </c>
      <c r="V6" s="1"/>
      <c r="Y6" s="1"/>
    </row>
    <row r="7" spans="1:26" x14ac:dyDescent="0.25">
      <c r="A7" s="26">
        <v>44682</v>
      </c>
      <c r="B7" s="5">
        <v>154.5</v>
      </c>
      <c r="C7" s="5">
        <v>160.5</v>
      </c>
      <c r="D7" s="5">
        <f t="shared" si="2"/>
        <v>3.7383177570093409</v>
      </c>
      <c r="F7" s="26">
        <v>44682</v>
      </c>
      <c r="G7" s="5">
        <v>161.5</v>
      </c>
      <c r="H7" s="5">
        <v>161.5</v>
      </c>
      <c r="I7" s="5">
        <f t="shared" si="3"/>
        <v>0</v>
      </c>
      <c r="K7" s="26">
        <v>44682</v>
      </c>
      <c r="L7" s="5">
        <v>161.5</v>
      </c>
      <c r="M7" s="5">
        <v>161.5</v>
      </c>
      <c r="N7" s="5">
        <f t="shared" si="0"/>
        <v>0</v>
      </c>
      <c r="O7" s="3"/>
      <c r="P7" s="26">
        <v>44682</v>
      </c>
      <c r="Q7" s="5"/>
      <c r="R7" s="5"/>
      <c r="S7" s="5" t="e">
        <f t="shared" si="1"/>
        <v>#DIV/0!</v>
      </c>
      <c r="V7" s="1"/>
      <c r="Y7" s="1"/>
    </row>
    <row r="8" spans="1:26" x14ac:dyDescent="0.25">
      <c r="A8" s="26">
        <v>44713</v>
      </c>
      <c r="B8" s="5">
        <v>157.5</v>
      </c>
      <c r="C8" s="5">
        <v>160.5</v>
      </c>
      <c r="D8" s="5">
        <f t="shared" si="2"/>
        <v>1.8691588785046775</v>
      </c>
      <c r="F8" s="26">
        <v>44713</v>
      </c>
      <c r="G8" s="5">
        <v>154</v>
      </c>
      <c r="H8" s="5">
        <v>162</v>
      </c>
      <c r="I8" s="5">
        <f t="shared" si="3"/>
        <v>4.9382716049382651</v>
      </c>
      <c r="K8" s="26">
        <v>44713</v>
      </c>
      <c r="L8" s="5">
        <v>54</v>
      </c>
      <c r="M8" s="5">
        <v>162</v>
      </c>
      <c r="N8" s="5">
        <f t="shared" si="0"/>
        <v>66.666666666666657</v>
      </c>
      <c r="O8" s="3"/>
      <c r="P8" s="26">
        <v>44713</v>
      </c>
      <c r="Q8" s="5"/>
      <c r="R8" s="5"/>
      <c r="S8" s="5" t="e">
        <f t="shared" si="1"/>
        <v>#DIV/0!</v>
      </c>
      <c r="V8" s="1"/>
      <c r="Y8" s="1"/>
    </row>
    <row r="9" spans="1:26" x14ac:dyDescent="0.25">
      <c r="A9" s="26">
        <v>44743</v>
      </c>
      <c r="B9" s="5">
        <v>160.5</v>
      </c>
      <c r="C9" s="5">
        <v>166.5</v>
      </c>
      <c r="D9" s="5">
        <f t="shared" si="2"/>
        <v>3.6036036036036023</v>
      </c>
      <c r="F9" s="26">
        <v>44743</v>
      </c>
      <c r="G9" s="5">
        <v>84.5</v>
      </c>
      <c r="H9" s="5">
        <v>161.5</v>
      </c>
      <c r="I9" s="5">
        <f t="shared" si="3"/>
        <v>47.678018575851397</v>
      </c>
      <c r="K9" s="26">
        <v>44743</v>
      </c>
      <c r="L9" s="5">
        <v>73.5</v>
      </c>
      <c r="M9" s="5">
        <v>161.5</v>
      </c>
      <c r="N9" s="5">
        <f t="shared" si="0"/>
        <v>54.489164086687303</v>
      </c>
      <c r="O9" s="3"/>
      <c r="P9" s="26">
        <v>44743</v>
      </c>
      <c r="Q9" s="5"/>
      <c r="R9" s="5"/>
      <c r="S9" s="5" t="e">
        <f t="shared" si="1"/>
        <v>#DIV/0!</v>
      </c>
      <c r="V9" s="1"/>
      <c r="Y9" s="1"/>
    </row>
    <row r="10" spans="1:26" x14ac:dyDescent="0.25">
      <c r="A10" s="26">
        <v>44774</v>
      </c>
      <c r="B10" s="5">
        <v>77</v>
      </c>
      <c r="C10" s="5">
        <v>167</v>
      </c>
      <c r="D10" s="5">
        <f t="shared" si="2"/>
        <v>53.892215568862277</v>
      </c>
      <c r="F10" s="26">
        <v>44774</v>
      </c>
      <c r="G10" s="5">
        <v>123</v>
      </c>
      <c r="H10" s="5">
        <v>169.5</v>
      </c>
      <c r="I10" s="5">
        <f t="shared" si="3"/>
        <v>27.43362831858407</v>
      </c>
      <c r="K10" s="26">
        <v>44774</v>
      </c>
      <c r="L10" s="5">
        <v>54</v>
      </c>
      <c r="M10" s="5">
        <v>169.5</v>
      </c>
      <c r="N10" s="5">
        <f t="shared" si="0"/>
        <v>68.141592920353986</v>
      </c>
      <c r="O10" s="3"/>
      <c r="P10" s="26">
        <v>44774</v>
      </c>
      <c r="Q10" s="5">
        <v>154</v>
      </c>
      <c r="R10" s="5">
        <v>169.5</v>
      </c>
      <c r="S10" s="5">
        <f t="shared" si="1"/>
        <v>9.1445427728613566</v>
      </c>
      <c r="V10" s="1"/>
      <c r="Y10" s="1"/>
    </row>
    <row r="11" spans="1:26" x14ac:dyDescent="0.25">
      <c r="A11" s="26">
        <v>44805</v>
      </c>
      <c r="B11" s="5">
        <v>145</v>
      </c>
      <c r="C11" s="5">
        <v>167</v>
      </c>
      <c r="D11" s="5">
        <f t="shared" si="2"/>
        <v>13.17365269461078</v>
      </c>
      <c r="F11" s="26">
        <v>44805</v>
      </c>
      <c r="G11" s="5">
        <v>161.5</v>
      </c>
      <c r="H11" s="5">
        <v>169</v>
      </c>
      <c r="I11" s="5">
        <f t="shared" si="3"/>
        <v>4.4378698224852116</v>
      </c>
      <c r="K11" s="26">
        <v>44805</v>
      </c>
      <c r="L11" s="5">
        <v>169</v>
      </c>
      <c r="M11" s="5">
        <v>169</v>
      </c>
      <c r="N11" s="5">
        <f t="shared" ref="N11:N16" si="4">100-(L11*100)/M11</f>
        <v>0</v>
      </c>
      <c r="O11" s="3"/>
      <c r="P11" s="26">
        <v>44805</v>
      </c>
      <c r="Q11" s="5">
        <v>169</v>
      </c>
      <c r="R11" s="5">
        <v>169</v>
      </c>
      <c r="S11" s="5">
        <f t="shared" si="1"/>
        <v>0</v>
      </c>
      <c r="V11" s="1"/>
      <c r="Y11" s="1"/>
    </row>
    <row r="12" spans="1:26" x14ac:dyDescent="0.25">
      <c r="A12" s="26">
        <v>44835</v>
      </c>
      <c r="B12" s="5">
        <v>162.5</v>
      </c>
      <c r="C12" s="5">
        <v>166.5</v>
      </c>
      <c r="D12" s="5">
        <f t="shared" si="2"/>
        <v>2.4024024024024015</v>
      </c>
      <c r="F12" s="26">
        <v>44835</v>
      </c>
      <c r="G12" s="5">
        <v>108.5</v>
      </c>
      <c r="H12" s="5">
        <v>162</v>
      </c>
      <c r="I12" s="5">
        <f t="shared" si="3"/>
        <v>33.024691358024697</v>
      </c>
      <c r="K12" s="26">
        <v>44835</v>
      </c>
      <c r="L12" s="5">
        <v>154</v>
      </c>
      <c r="M12" s="5">
        <v>162</v>
      </c>
      <c r="N12" s="5">
        <f t="shared" si="4"/>
        <v>4.9382716049382651</v>
      </c>
      <c r="O12" s="3"/>
      <c r="P12" s="26">
        <v>44835</v>
      </c>
      <c r="Q12" s="5">
        <v>154</v>
      </c>
      <c r="R12" s="5">
        <v>162</v>
      </c>
      <c r="S12" s="5">
        <f t="shared" si="1"/>
        <v>4.9382716049382651</v>
      </c>
      <c r="V12" s="1"/>
      <c r="Y12" s="1"/>
    </row>
    <row r="13" spans="1:26" x14ac:dyDescent="0.25">
      <c r="A13" s="26">
        <v>44866</v>
      </c>
      <c r="B13" s="5">
        <v>154.5</v>
      </c>
      <c r="C13" s="5">
        <v>160.5</v>
      </c>
      <c r="D13" s="5">
        <f t="shared" si="2"/>
        <v>3.7383177570093409</v>
      </c>
      <c r="F13" s="26">
        <v>44866</v>
      </c>
      <c r="G13" s="5">
        <v>162</v>
      </c>
      <c r="H13" s="5">
        <v>162</v>
      </c>
      <c r="I13" s="5">
        <f t="shared" si="3"/>
        <v>0</v>
      </c>
      <c r="K13" s="26">
        <v>44866</v>
      </c>
      <c r="L13" s="5">
        <v>154.5</v>
      </c>
      <c r="M13" s="5">
        <v>162</v>
      </c>
      <c r="N13" s="5">
        <f t="shared" si="4"/>
        <v>4.6296296296296333</v>
      </c>
      <c r="O13" s="3"/>
      <c r="P13" s="26">
        <v>44866</v>
      </c>
      <c r="Q13" s="5">
        <v>162</v>
      </c>
      <c r="R13" s="5">
        <v>162</v>
      </c>
      <c r="S13" s="5">
        <f t="shared" si="1"/>
        <v>0</v>
      </c>
      <c r="V13" s="1"/>
      <c r="Y13" s="1"/>
    </row>
    <row r="14" spans="1:26" x14ac:dyDescent="0.25">
      <c r="A14" s="26">
        <v>44896</v>
      </c>
      <c r="B14" s="5">
        <v>149.5</v>
      </c>
      <c r="C14" s="5">
        <v>160</v>
      </c>
      <c r="D14" s="5">
        <f t="shared" si="2"/>
        <v>6.5625</v>
      </c>
      <c r="F14" s="26">
        <v>44896</v>
      </c>
      <c r="G14" s="5">
        <v>115.5</v>
      </c>
      <c r="H14" s="5">
        <v>153.5</v>
      </c>
      <c r="I14" s="5">
        <f t="shared" si="3"/>
        <v>24.755700325732903</v>
      </c>
      <c r="K14" s="26">
        <v>44896</v>
      </c>
      <c r="L14" s="5">
        <v>153.5</v>
      </c>
      <c r="M14" s="5">
        <v>153.5</v>
      </c>
      <c r="N14" s="5">
        <f t="shared" si="4"/>
        <v>0</v>
      </c>
      <c r="O14" s="3"/>
      <c r="P14" s="26">
        <v>44896</v>
      </c>
      <c r="Q14" s="5">
        <v>115.5</v>
      </c>
      <c r="R14" s="5">
        <v>153.5</v>
      </c>
      <c r="S14" s="5">
        <f t="shared" si="1"/>
        <v>24.755700325732903</v>
      </c>
      <c r="V14" s="1"/>
      <c r="Y14" s="1"/>
    </row>
    <row r="15" spans="1:26" x14ac:dyDescent="0.25">
      <c r="O15" s="3"/>
      <c r="P15" s="3"/>
      <c r="Q15" s="3"/>
      <c r="R15" s="3"/>
      <c r="S15" s="3"/>
    </row>
    <row r="16" spans="1:26" x14ac:dyDescent="0.25">
      <c r="A16" s="3" t="s">
        <v>2</v>
      </c>
      <c r="B16" s="8">
        <f>B3+B4+B5+B6+B7+B9+B8+B10+B11+B12+B14+B13</f>
        <v>1771.5</v>
      </c>
      <c r="C16" s="8">
        <f>C3+C4+C5+C6+C7+C8+C9+C10+C11+C12+C13+C14</f>
        <v>1943.5</v>
      </c>
      <c r="D16" s="8">
        <f>100-(B16*100)/C16</f>
        <v>8.8500128633907877</v>
      </c>
      <c r="F16" s="3" t="s">
        <v>2</v>
      </c>
      <c r="G16" s="8">
        <f>G3+G4+G5+G6+G7+G9+G8+G10+G11+G12+G14+G13</f>
        <v>1662.5</v>
      </c>
      <c r="H16" s="8">
        <f>H3+H4+H5+H6+H7+H9+H8+H10+H11+H12+H14+H13</f>
        <v>1932</v>
      </c>
      <c r="I16" s="8">
        <f t="shared" si="3"/>
        <v>13.949275362318843</v>
      </c>
      <c r="K16" s="3" t="s">
        <v>2</v>
      </c>
      <c r="L16" s="8">
        <f>L3+L4+L5+L6+L7+L9+L8+L10+L11+L12+L14+L13</f>
        <v>1567</v>
      </c>
      <c r="M16" s="8">
        <f>M3+M4+M5+M6+M7+M9+M8+M10+M11+M12+M14+M13</f>
        <v>1932</v>
      </c>
      <c r="N16" s="8">
        <f t="shared" si="4"/>
        <v>18.892339544513462</v>
      </c>
      <c r="O16" s="3"/>
      <c r="P16" s="3" t="s">
        <v>2</v>
      </c>
      <c r="Q16" s="8">
        <f>Q3+Q4+Q5+Q6+Q7+Q9+Q8+Q10+Q11+Q12+Q14+Q13</f>
        <v>754.5</v>
      </c>
      <c r="R16" s="8">
        <f>R3+R4+R5+R6+R7+R9+R8+R10+R11+R12+R14+R13</f>
        <v>816</v>
      </c>
      <c r="S16" s="8">
        <f t="shared" ref="S16" si="5">100-(Q16*100)/R16</f>
        <v>7.5367647058823479</v>
      </c>
    </row>
    <row r="17" spans="1:19" x14ac:dyDescent="0.25">
      <c r="O17" s="3"/>
      <c r="P17" s="3"/>
      <c r="Q17" s="3"/>
      <c r="R17" s="3"/>
      <c r="S17" s="3"/>
    </row>
    <row r="18" spans="1:19" x14ac:dyDescent="0.25">
      <c r="O18" s="3"/>
      <c r="P18" s="3"/>
      <c r="Q18" s="3"/>
      <c r="R18" s="3"/>
      <c r="S18" s="3"/>
    </row>
    <row r="19" spans="1:19" x14ac:dyDescent="0.25">
      <c r="A19" s="41" t="s">
        <v>17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3"/>
      <c r="P19" s="3"/>
      <c r="Q19" s="3"/>
      <c r="R19" s="3"/>
      <c r="S19" s="3"/>
    </row>
    <row r="20" spans="1:19" x14ac:dyDescent="0.25">
      <c r="A20" s="6"/>
      <c r="B20" s="6"/>
      <c r="C20" s="6"/>
      <c r="D20" s="6"/>
      <c r="E20" s="6"/>
      <c r="F20" s="6"/>
      <c r="G20" s="41" t="s">
        <v>5</v>
      </c>
      <c r="H20" s="41"/>
      <c r="I20" s="41" t="s">
        <v>6</v>
      </c>
      <c r="J20" s="41"/>
      <c r="K20" s="41" t="s">
        <v>7</v>
      </c>
      <c r="L20" s="41"/>
      <c r="M20" s="6"/>
      <c r="N20" s="6"/>
      <c r="O20" s="3"/>
      <c r="P20" s="3"/>
      <c r="Q20" s="3"/>
      <c r="R20" s="3"/>
      <c r="S20" s="3"/>
    </row>
    <row r="21" spans="1:19" x14ac:dyDescent="0.25">
      <c r="A21" s="40" t="s">
        <v>13</v>
      </c>
      <c r="B21" s="40"/>
      <c r="C21" s="40"/>
      <c r="D21" s="40"/>
      <c r="E21" s="40"/>
      <c r="F21" s="40"/>
      <c r="G21" s="39">
        <f>B3+B4+B5+G3+G4+G5+L3+L4+L5+Q3+Q4+Q5</f>
        <v>1357.5</v>
      </c>
      <c r="H21" s="38"/>
      <c r="I21" s="39">
        <f>C3+C4+C5+H3+H4+H5+M3+M4+M5+R3+R4+R5</f>
        <v>1452.5</v>
      </c>
      <c r="J21" s="38"/>
      <c r="K21" s="38">
        <f>100-(G21*100)/I21</f>
        <v>6.5404475043029322</v>
      </c>
      <c r="L21" s="38"/>
      <c r="O21" s="3"/>
      <c r="P21" s="3"/>
      <c r="Q21" s="3"/>
      <c r="R21" s="3"/>
      <c r="S21" s="3"/>
    </row>
    <row r="22" spans="1:19" x14ac:dyDescent="0.25">
      <c r="A22" s="40" t="s">
        <v>14</v>
      </c>
      <c r="B22" s="40"/>
      <c r="C22" s="40"/>
      <c r="D22" s="40"/>
      <c r="E22" s="40"/>
      <c r="F22" s="40"/>
      <c r="G22" s="39">
        <f>B6+B7+B8+G6+G7+G8+L6+L7+L8+Q6+Q7+Q8</f>
        <v>1281</v>
      </c>
      <c r="H22" s="38"/>
      <c r="I22" s="39">
        <f>C6+C7+C8+H6+H7+H8+M6+M7+M8+R6+R7+R8</f>
        <v>1412.5</v>
      </c>
      <c r="J22" s="38"/>
      <c r="K22" s="38">
        <f t="shared" ref="K22:K24" si="6">100-(G22*100)/I22</f>
        <v>9.3097345132743357</v>
      </c>
      <c r="L22" s="38"/>
      <c r="O22" s="3"/>
      <c r="P22" s="3"/>
      <c r="Q22" s="3"/>
      <c r="R22" s="3"/>
      <c r="S22" s="3"/>
    </row>
    <row r="23" spans="1:19" x14ac:dyDescent="0.25">
      <c r="A23" s="40" t="s">
        <v>15</v>
      </c>
      <c r="B23" s="40"/>
      <c r="C23" s="40"/>
      <c r="D23" s="40"/>
      <c r="E23" s="40"/>
      <c r="F23" s="40"/>
      <c r="G23" s="39">
        <f>B9+B10+B11+G9+G10+G11+L9+L10+L11+Q9+Q10+Q11</f>
        <v>1371</v>
      </c>
      <c r="H23" s="38"/>
      <c r="I23" s="39">
        <f>C9+C10+C11+H9+H10+H11+M9+M10+M1+M111+M11+R9+R10+R11</f>
        <v>1839</v>
      </c>
      <c r="J23" s="38"/>
      <c r="K23" s="38">
        <f t="shared" si="6"/>
        <v>25.44861337683524</v>
      </c>
      <c r="L23" s="38"/>
      <c r="O23" s="3"/>
      <c r="P23" s="3"/>
      <c r="Q23" s="3"/>
      <c r="R23" s="3"/>
      <c r="S23" s="3"/>
    </row>
    <row r="24" spans="1:19" x14ac:dyDescent="0.25">
      <c r="A24" s="40" t="s">
        <v>16</v>
      </c>
      <c r="B24" s="40"/>
      <c r="C24" s="40"/>
      <c r="D24" s="40"/>
      <c r="E24" s="40"/>
      <c r="F24" s="40"/>
      <c r="G24" s="39">
        <f>B12+B13+B14+G12+G13+G14+L12+L13+L14+Q12+Q13+Q14</f>
        <v>1746</v>
      </c>
      <c r="H24" s="38"/>
      <c r="I24" s="39">
        <f>C12+C13+C14+H12+H13+H14+M12+M13+M14+R12+R13+R14</f>
        <v>1919.5</v>
      </c>
      <c r="J24" s="38"/>
      <c r="K24" s="38">
        <f t="shared" si="6"/>
        <v>9.0388121906746619</v>
      </c>
      <c r="L24" s="38"/>
      <c r="O24" s="3"/>
      <c r="P24" s="3"/>
      <c r="Q24" s="3"/>
      <c r="R24" s="3"/>
      <c r="S24" s="3"/>
    </row>
    <row r="25" spans="1:19" x14ac:dyDescent="0.25">
      <c r="O25" s="3"/>
      <c r="P25" s="3"/>
      <c r="Q25" s="3"/>
      <c r="R25" s="3"/>
      <c r="S25" s="3"/>
    </row>
    <row r="26" spans="1:19" x14ac:dyDescent="0.25">
      <c r="O26" s="3"/>
      <c r="P26" s="3"/>
      <c r="Q26" s="3"/>
      <c r="R26" s="3"/>
      <c r="S26" s="3"/>
    </row>
    <row r="27" spans="1:19" x14ac:dyDescent="0.25">
      <c r="B27" s="3" t="s">
        <v>19</v>
      </c>
      <c r="O27" s="3"/>
      <c r="P27" s="3"/>
      <c r="Q27" s="3"/>
      <c r="R27" s="3"/>
      <c r="S27" s="3"/>
    </row>
    <row r="28" spans="1:19" x14ac:dyDescent="0.25">
      <c r="O28" s="3"/>
      <c r="P28" s="3"/>
      <c r="Q28" s="3"/>
      <c r="R28" s="3"/>
      <c r="S28" s="3"/>
    </row>
    <row r="29" spans="1:19" x14ac:dyDescent="0.25">
      <c r="O29" s="3"/>
      <c r="P29" s="3"/>
      <c r="Q29" s="3"/>
      <c r="R29" s="3"/>
      <c r="S29" s="3"/>
    </row>
    <row r="30" spans="1:19" x14ac:dyDescent="0.25">
      <c r="O30" s="3"/>
      <c r="P30" s="3"/>
      <c r="Q30" s="3"/>
      <c r="R30" s="3"/>
      <c r="S30" s="3"/>
    </row>
    <row r="31" spans="1:19" x14ac:dyDescent="0.25">
      <c r="O31" s="3"/>
      <c r="P31" s="3"/>
      <c r="Q31" s="3"/>
      <c r="R31" s="3"/>
      <c r="S31" s="3"/>
    </row>
    <row r="32" spans="1:19" x14ac:dyDescent="0.25">
      <c r="O32" s="3"/>
      <c r="P32" s="3"/>
      <c r="Q32" s="3"/>
      <c r="R32" s="3"/>
      <c r="S32" s="3"/>
    </row>
    <row r="33" spans="15:19" x14ac:dyDescent="0.25">
      <c r="O33" s="3"/>
      <c r="P33" s="3"/>
      <c r="Q33" s="3"/>
      <c r="R33" s="3"/>
      <c r="S33" s="3"/>
    </row>
    <row r="34" spans="15:19" x14ac:dyDescent="0.25">
      <c r="O34" s="3"/>
      <c r="P34" s="3"/>
      <c r="Q34" s="3"/>
      <c r="R34" s="3"/>
      <c r="S34" s="3"/>
    </row>
    <row r="35" spans="15:19" x14ac:dyDescent="0.25">
      <c r="O35" s="3"/>
      <c r="P35" s="3"/>
      <c r="Q35" s="3"/>
      <c r="R35" s="3"/>
      <c r="S35" s="3"/>
    </row>
    <row r="36" spans="15:19" x14ac:dyDescent="0.25">
      <c r="O36" s="3"/>
      <c r="P36" s="3"/>
      <c r="Q36" s="3"/>
      <c r="R36" s="3"/>
      <c r="S36" s="3"/>
    </row>
    <row r="37" spans="15:19" x14ac:dyDescent="0.25">
      <c r="O37" s="3"/>
      <c r="P37" s="3"/>
      <c r="Q37" s="3"/>
      <c r="R37" s="3"/>
      <c r="S37" s="3"/>
    </row>
    <row r="38" spans="15:19" x14ac:dyDescent="0.25">
      <c r="O38" s="3"/>
      <c r="P38" s="3"/>
      <c r="Q38" s="3"/>
      <c r="R38" s="3"/>
      <c r="S38" s="3"/>
    </row>
  </sheetData>
  <mergeCells count="26">
    <mergeCell ref="V1:W1"/>
    <mergeCell ref="Y1:Z1"/>
    <mergeCell ref="A1:D1"/>
    <mergeCell ref="K1:N1"/>
    <mergeCell ref="A19:N19"/>
    <mergeCell ref="P1:S1"/>
    <mergeCell ref="I20:J20"/>
    <mergeCell ref="K20:L20"/>
    <mergeCell ref="K21:L21"/>
    <mergeCell ref="I21:J21"/>
    <mergeCell ref="F1:I1"/>
    <mergeCell ref="A24:F24"/>
    <mergeCell ref="A23:F23"/>
    <mergeCell ref="A22:F22"/>
    <mergeCell ref="A21:F21"/>
    <mergeCell ref="G20:H20"/>
    <mergeCell ref="G21:H21"/>
    <mergeCell ref="G24:H24"/>
    <mergeCell ref="G23:H23"/>
    <mergeCell ref="G22:H22"/>
    <mergeCell ref="K24:L24"/>
    <mergeCell ref="K23:L23"/>
    <mergeCell ref="K22:L22"/>
    <mergeCell ref="I24:J24"/>
    <mergeCell ref="I23:J23"/>
    <mergeCell ref="I22:J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9DBCD-6B9D-4033-B2FA-D0E4FAE69B89}">
  <dimension ref="A1:Z27"/>
  <sheetViews>
    <sheetView workbookViewId="0">
      <selection activeCell="B27" sqref="B27"/>
    </sheetView>
  </sheetViews>
  <sheetFormatPr defaultRowHeight="15" x14ac:dyDescent="0.25"/>
  <cols>
    <col min="1" max="1" width="7.42578125" style="9" bestFit="1" customWidth="1"/>
    <col min="2" max="2" width="10.85546875" style="9" bestFit="1" customWidth="1"/>
    <col min="3" max="3" width="11.42578125" style="9" bestFit="1" customWidth="1"/>
    <col min="4" max="4" width="11" style="9" bestFit="1" customWidth="1"/>
    <col min="5" max="5" width="5.28515625" style="9" customWidth="1"/>
    <col min="6" max="6" width="7.42578125" style="9" bestFit="1" customWidth="1"/>
    <col min="7" max="7" width="10.85546875" style="9" bestFit="1" customWidth="1"/>
    <col min="8" max="8" width="11.42578125" style="9" bestFit="1" customWidth="1"/>
    <col min="9" max="9" width="11" style="9" bestFit="1" customWidth="1"/>
    <col min="10" max="10" width="5.5703125" style="9" customWidth="1"/>
    <col min="11" max="11" width="7.42578125" style="9" bestFit="1" customWidth="1"/>
    <col min="12" max="12" width="10.85546875" style="9" bestFit="1" customWidth="1"/>
    <col min="13" max="13" width="11.42578125" style="9" bestFit="1" customWidth="1"/>
    <col min="14" max="14" width="11" style="9" bestFit="1" customWidth="1"/>
    <col min="15" max="26" width="10.7109375" customWidth="1"/>
  </cols>
  <sheetData>
    <row r="1" spans="1:26" ht="15.75" thickBot="1" x14ac:dyDescent="0.3">
      <c r="A1" s="49" t="s">
        <v>8</v>
      </c>
      <c r="B1" s="50"/>
      <c r="C1" s="50"/>
      <c r="D1" s="51"/>
      <c r="F1" s="49" t="s">
        <v>9</v>
      </c>
      <c r="G1" s="50"/>
      <c r="H1" s="50"/>
      <c r="I1" s="51"/>
      <c r="J1" s="10"/>
      <c r="K1" s="33" t="s">
        <v>10</v>
      </c>
      <c r="L1" s="34"/>
      <c r="M1" s="34"/>
      <c r="N1" s="35"/>
      <c r="P1" s="36"/>
      <c r="Q1" s="36"/>
      <c r="S1" s="36"/>
      <c r="T1" s="36"/>
      <c r="V1" s="36"/>
      <c r="W1" s="36"/>
      <c r="Y1" s="36"/>
      <c r="Z1" s="36"/>
    </row>
    <row r="2" spans="1:26" ht="15.75" thickBot="1" x14ac:dyDescent="0.3">
      <c r="A2" s="11" t="s">
        <v>0</v>
      </c>
      <c r="B2" s="11" t="s">
        <v>3</v>
      </c>
      <c r="C2" s="11" t="s">
        <v>4</v>
      </c>
      <c r="D2" s="11" t="s">
        <v>1</v>
      </c>
      <c r="E2" s="10"/>
      <c r="F2" s="11" t="s">
        <v>0</v>
      </c>
      <c r="G2" s="11" t="s">
        <v>3</v>
      </c>
      <c r="H2" s="11" t="s">
        <v>4</v>
      </c>
      <c r="I2" s="11" t="s">
        <v>1</v>
      </c>
      <c r="K2" s="16" t="s">
        <v>0</v>
      </c>
      <c r="L2" s="16" t="s">
        <v>3</v>
      </c>
      <c r="M2" s="16" t="s">
        <v>4</v>
      </c>
      <c r="N2" s="16" t="s">
        <v>1</v>
      </c>
    </row>
    <row r="3" spans="1:26" x14ac:dyDescent="0.25">
      <c r="A3" s="12">
        <v>44562</v>
      </c>
      <c r="B3" s="13">
        <v>108</v>
      </c>
      <c r="C3" s="13">
        <v>154.5</v>
      </c>
      <c r="D3" s="13">
        <f>100-(B3*100)/C3</f>
        <v>30.097087378640779</v>
      </c>
      <c r="E3" s="13"/>
      <c r="F3" s="12">
        <v>44562</v>
      </c>
      <c r="G3" s="13">
        <v>147</v>
      </c>
      <c r="H3" s="13">
        <v>154.5</v>
      </c>
      <c r="I3" s="13">
        <f t="shared" ref="I3:I14" si="0">100-(G3*100)/H3</f>
        <v>4.8543689320388381</v>
      </c>
      <c r="J3" s="13"/>
      <c r="K3" s="1">
        <v>44562</v>
      </c>
      <c r="L3" s="2"/>
      <c r="M3" s="2"/>
      <c r="N3" s="2"/>
      <c r="P3" s="1"/>
      <c r="Q3" s="2"/>
      <c r="S3" s="1"/>
      <c r="T3" s="2"/>
      <c r="V3" s="1"/>
      <c r="W3" s="2"/>
      <c r="Y3" s="1"/>
      <c r="Z3" s="2"/>
    </row>
    <row r="4" spans="1:26" x14ac:dyDescent="0.25">
      <c r="A4" s="12">
        <v>44593</v>
      </c>
      <c r="B4" s="13">
        <v>146.5</v>
      </c>
      <c r="C4" s="13">
        <v>154</v>
      </c>
      <c r="D4" s="13">
        <f t="shared" ref="D4:D14" si="1">100-(B4*100)/C4</f>
        <v>4.8701298701298725</v>
      </c>
      <c r="F4" s="12">
        <v>44593</v>
      </c>
      <c r="G4" s="13">
        <v>146</v>
      </c>
      <c r="H4" s="13">
        <v>154</v>
      </c>
      <c r="I4" s="13">
        <f t="shared" si="0"/>
        <v>5.1948051948051983</v>
      </c>
      <c r="K4" s="1">
        <v>44593</v>
      </c>
      <c r="L4" s="2"/>
      <c r="M4" s="2"/>
      <c r="N4" s="2"/>
      <c r="P4" s="1"/>
      <c r="S4" s="1"/>
      <c r="V4" s="1"/>
      <c r="Y4" s="1"/>
    </row>
    <row r="5" spans="1:26" x14ac:dyDescent="0.25">
      <c r="A5" s="12">
        <v>44621</v>
      </c>
      <c r="B5" s="13">
        <v>170</v>
      </c>
      <c r="C5" s="13">
        <v>177</v>
      </c>
      <c r="D5" s="13">
        <f t="shared" si="1"/>
        <v>3.9548022598870034</v>
      </c>
      <c r="F5" s="12">
        <v>44621</v>
      </c>
      <c r="G5" s="13">
        <v>177</v>
      </c>
      <c r="H5" s="13">
        <v>177</v>
      </c>
      <c r="I5" s="13">
        <f t="shared" si="0"/>
        <v>0</v>
      </c>
      <c r="K5" s="1">
        <v>44621</v>
      </c>
      <c r="L5" s="2"/>
      <c r="M5" s="2"/>
      <c r="N5" s="2" t="e">
        <f t="shared" ref="N5:N13" si="2">100-(L5*100)/M5</f>
        <v>#DIV/0!</v>
      </c>
      <c r="P5" s="1"/>
      <c r="S5" s="1"/>
      <c r="V5" s="1"/>
      <c r="Y5" s="1"/>
    </row>
    <row r="6" spans="1:26" x14ac:dyDescent="0.25">
      <c r="A6" s="12">
        <v>44652</v>
      </c>
      <c r="B6" s="13">
        <v>138</v>
      </c>
      <c r="C6" s="13">
        <v>145.5</v>
      </c>
      <c r="D6" s="13">
        <f t="shared" si="1"/>
        <v>5.1546391752577279</v>
      </c>
      <c r="F6" s="12">
        <v>44652</v>
      </c>
      <c r="G6" s="13">
        <v>145.5</v>
      </c>
      <c r="H6" s="13">
        <v>145.5</v>
      </c>
      <c r="I6" s="13">
        <f t="shared" si="0"/>
        <v>0</v>
      </c>
      <c r="K6" s="1">
        <v>44652</v>
      </c>
      <c r="L6" s="2"/>
      <c r="M6" s="2"/>
      <c r="N6" s="2" t="e">
        <f t="shared" si="2"/>
        <v>#DIV/0!</v>
      </c>
      <c r="P6" s="1"/>
      <c r="S6" s="1"/>
      <c r="V6" s="1"/>
      <c r="Y6" s="1"/>
    </row>
    <row r="7" spans="1:26" x14ac:dyDescent="0.25">
      <c r="A7" s="12">
        <v>44682</v>
      </c>
      <c r="B7" s="13">
        <v>138.5</v>
      </c>
      <c r="C7" s="13">
        <v>161.5</v>
      </c>
      <c r="D7" s="13">
        <f t="shared" si="1"/>
        <v>14.241486068111456</v>
      </c>
      <c r="F7" s="12">
        <v>44682</v>
      </c>
      <c r="G7" s="13">
        <v>153.5</v>
      </c>
      <c r="H7" s="13">
        <v>161.5</v>
      </c>
      <c r="I7" s="13">
        <f t="shared" si="0"/>
        <v>4.9535603715170282</v>
      </c>
      <c r="K7" s="1">
        <v>44682</v>
      </c>
      <c r="L7" s="2"/>
      <c r="M7" s="2"/>
      <c r="N7" s="2" t="e">
        <f t="shared" si="2"/>
        <v>#DIV/0!</v>
      </c>
      <c r="P7" s="1"/>
      <c r="S7" s="1"/>
      <c r="V7" s="1"/>
      <c r="Y7" s="1"/>
    </row>
    <row r="8" spans="1:26" x14ac:dyDescent="0.25">
      <c r="A8" s="12">
        <v>44713</v>
      </c>
      <c r="B8" s="13">
        <v>120</v>
      </c>
      <c r="C8" s="13">
        <v>162</v>
      </c>
      <c r="D8" s="13">
        <f t="shared" si="1"/>
        <v>25.925925925925924</v>
      </c>
      <c r="F8" s="12">
        <v>44713</v>
      </c>
      <c r="G8" s="13">
        <v>123.5</v>
      </c>
      <c r="H8" s="13">
        <v>162</v>
      </c>
      <c r="I8" s="13">
        <f t="shared" si="0"/>
        <v>23.76543209876543</v>
      </c>
      <c r="K8" s="1">
        <v>44713</v>
      </c>
      <c r="L8" s="2"/>
      <c r="M8" s="2"/>
      <c r="N8" s="2" t="e">
        <f t="shared" si="2"/>
        <v>#DIV/0!</v>
      </c>
      <c r="P8" s="1"/>
      <c r="S8" s="1"/>
      <c r="V8" s="1"/>
      <c r="Y8" s="1"/>
    </row>
    <row r="9" spans="1:26" x14ac:dyDescent="0.25">
      <c r="A9" s="12">
        <v>44743</v>
      </c>
      <c r="B9" s="13">
        <v>84.5</v>
      </c>
      <c r="C9" s="13">
        <v>161.5</v>
      </c>
      <c r="D9" s="13">
        <f t="shared" si="1"/>
        <v>47.678018575851397</v>
      </c>
      <c r="F9" s="12">
        <v>44743</v>
      </c>
      <c r="G9" s="13">
        <v>146.5</v>
      </c>
      <c r="H9" s="13">
        <v>161.5</v>
      </c>
      <c r="I9" s="13">
        <f t="shared" si="0"/>
        <v>9.2879256965944279</v>
      </c>
      <c r="K9" s="1">
        <v>44743</v>
      </c>
      <c r="L9" s="2"/>
      <c r="M9" s="2"/>
      <c r="N9" s="2" t="e">
        <f t="shared" si="2"/>
        <v>#DIV/0!</v>
      </c>
      <c r="P9" s="1"/>
      <c r="S9" s="1"/>
      <c r="V9" s="1"/>
      <c r="Y9" s="1"/>
    </row>
    <row r="10" spans="1:26" x14ac:dyDescent="0.25">
      <c r="A10" s="12">
        <v>44774</v>
      </c>
      <c r="B10" s="13">
        <v>102</v>
      </c>
      <c r="C10" s="13">
        <v>169.5</v>
      </c>
      <c r="D10" s="13">
        <f t="shared" si="1"/>
        <v>39.823008849557525</v>
      </c>
      <c r="F10" s="12">
        <v>44774</v>
      </c>
      <c r="G10" s="13">
        <v>100.5</v>
      </c>
      <c r="H10" s="13">
        <v>169.5</v>
      </c>
      <c r="I10" s="13">
        <f t="shared" si="0"/>
        <v>40.707964601769909</v>
      </c>
      <c r="K10" s="1">
        <v>44774</v>
      </c>
      <c r="L10" s="2"/>
      <c r="M10" s="2"/>
      <c r="N10" s="2" t="e">
        <f t="shared" si="2"/>
        <v>#DIV/0!</v>
      </c>
      <c r="P10" s="1"/>
      <c r="S10" s="1"/>
      <c r="V10" s="1"/>
      <c r="Y10" s="1"/>
    </row>
    <row r="11" spans="1:26" x14ac:dyDescent="0.25">
      <c r="A11" s="12">
        <v>44805</v>
      </c>
      <c r="B11" s="13">
        <v>165.5</v>
      </c>
      <c r="C11" s="13">
        <v>169</v>
      </c>
      <c r="D11" s="13">
        <f t="shared" si="1"/>
        <v>2.0710059171597663</v>
      </c>
      <c r="F11" s="12">
        <v>44805</v>
      </c>
      <c r="G11" s="13">
        <v>169</v>
      </c>
      <c r="H11" s="13">
        <v>169</v>
      </c>
      <c r="I11" s="13">
        <f t="shared" si="0"/>
        <v>0</v>
      </c>
      <c r="K11" s="1">
        <v>44805</v>
      </c>
      <c r="L11" s="2"/>
      <c r="M11" s="2"/>
      <c r="N11" s="2" t="e">
        <f t="shared" si="2"/>
        <v>#DIV/0!</v>
      </c>
      <c r="P11" s="1"/>
      <c r="S11" s="1"/>
      <c r="V11" s="1"/>
      <c r="Y11" s="1"/>
    </row>
    <row r="12" spans="1:26" x14ac:dyDescent="0.25">
      <c r="A12" s="12">
        <v>44835</v>
      </c>
      <c r="B12" s="13">
        <v>146.5</v>
      </c>
      <c r="C12" s="13">
        <v>162</v>
      </c>
      <c r="D12" s="13">
        <f t="shared" si="1"/>
        <v>9.5679012345678984</v>
      </c>
      <c r="F12" s="12">
        <v>44835</v>
      </c>
      <c r="G12" s="13">
        <v>143</v>
      </c>
      <c r="H12" s="13">
        <v>162</v>
      </c>
      <c r="I12" s="13">
        <f t="shared" si="0"/>
        <v>11.728395061728392</v>
      </c>
      <c r="K12" s="1">
        <v>44835</v>
      </c>
      <c r="L12" s="2"/>
      <c r="M12" s="2"/>
      <c r="N12" s="2" t="e">
        <f t="shared" si="2"/>
        <v>#DIV/0!</v>
      </c>
      <c r="P12" s="1"/>
      <c r="S12" s="1"/>
      <c r="V12" s="1"/>
      <c r="Y12" s="1"/>
    </row>
    <row r="13" spans="1:26" x14ac:dyDescent="0.25">
      <c r="A13" s="12">
        <v>44866</v>
      </c>
      <c r="B13" s="13">
        <v>154</v>
      </c>
      <c r="C13" s="13">
        <v>162</v>
      </c>
      <c r="D13" s="13">
        <f t="shared" si="1"/>
        <v>4.9382716049382651</v>
      </c>
      <c r="F13" s="12">
        <v>44866</v>
      </c>
      <c r="G13" s="13">
        <v>162</v>
      </c>
      <c r="H13" s="13">
        <v>162</v>
      </c>
      <c r="I13" s="13">
        <f t="shared" si="0"/>
        <v>0</v>
      </c>
      <c r="K13" s="1">
        <v>44866</v>
      </c>
      <c r="L13" s="2"/>
      <c r="M13" s="2"/>
      <c r="N13" s="2" t="e">
        <f t="shared" si="2"/>
        <v>#DIV/0!</v>
      </c>
      <c r="P13" s="1"/>
      <c r="S13" s="1"/>
      <c r="V13" s="1"/>
      <c r="Y13" s="1"/>
    </row>
    <row r="14" spans="1:26" x14ac:dyDescent="0.25">
      <c r="A14" s="12">
        <v>44896</v>
      </c>
      <c r="B14" s="13">
        <v>122.5</v>
      </c>
      <c r="C14" s="13">
        <v>153.5</v>
      </c>
      <c r="D14" s="13">
        <f t="shared" si="1"/>
        <v>20.195439739413686</v>
      </c>
      <c r="F14" s="12">
        <v>44896</v>
      </c>
      <c r="G14" s="13">
        <v>138</v>
      </c>
      <c r="H14" s="13">
        <v>153.5</v>
      </c>
      <c r="I14" s="13">
        <f t="shared" si="0"/>
        <v>10.097719869706836</v>
      </c>
      <c r="K14" s="1">
        <v>44896</v>
      </c>
      <c r="L14" s="2"/>
      <c r="M14" s="2"/>
      <c r="N14" s="2"/>
      <c r="P14" s="1"/>
      <c r="S14" s="1"/>
      <c r="V14" s="1"/>
      <c r="Y14" s="1"/>
    </row>
    <row r="15" spans="1:26" x14ac:dyDescent="0.25">
      <c r="K15"/>
      <c r="L15"/>
      <c r="M15"/>
      <c r="N15"/>
    </row>
    <row r="16" spans="1:26" x14ac:dyDescent="0.25">
      <c r="A16" s="9" t="s">
        <v>2</v>
      </c>
      <c r="B16" s="14">
        <f>B3+B4+B5+B6+B7+B9+B8+B10+B11+B12+B14+B13</f>
        <v>1596</v>
      </c>
      <c r="C16" s="14">
        <f>C3+C4+C5+C6+C7+C8+C9+C10+C11+C12+C13+C14</f>
        <v>1932</v>
      </c>
      <c r="D16" s="14">
        <f>100-(B16*100)/C16</f>
        <v>17.391304347826093</v>
      </c>
      <c r="F16" s="9" t="s">
        <v>2</v>
      </c>
      <c r="G16" s="14">
        <f>G3+G4+G5+G6+G7+G9+G8+G10+G11+G12+G14+G13</f>
        <v>1751.5</v>
      </c>
      <c r="H16" s="14">
        <f>H3+H4+H5+H6+H7+H9+H8+H10+H11+H12+H14+H13</f>
        <v>1932</v>
      </c>
      <c r="I16" s="14">
        <f t="shared" ref="I16" si="3">100-(G16*100)/H16</f>
        <v>9.3426501035196736</v>
      </c>
      <c r="K16" t="s">
        <v>2</v>
      </c>
      <c r="L16" s="17">
        <f>L3+L4+L5+L6+L7+L9+L8+L10+L11+L12+L14+L13</f>
        <v>0</v>
      </c>
      <c r="M16" s="17">
        <f>M3+M4+M5+M6+M7+M9+M8+M10+M11+M12+M14+M13</f>
        <v>0</v>
      </c>
      <c r="N16" s="17" t="e">
        <f t="shared" ref="N16" si="4">100-(L16*100)/M16</f>
        <v>#DIV/0!</v>
      </c>
    </row>
    <row r="19" spans="1:14" x14ac:dyDescent="0.25">
      <c r="A19" s="48" t="s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1:14" x14ac:dyDescent="0.25">
      <c r="A20" s="15"/>
      <c r="B20" s="15"/>
      <c r="C20" s="15"/>
      <c r="D20" s="15"/>
      <c r="E20" s="15"/>
      <c r="F20" s="15"/>
      <c r="G20" s="48" t="s">
        <v>5</v>
      </c>
      <c r="H20" s="48"/>
      <c r="I20" s="48" t="s">
        <v>6</v>
      </c>
      <c r="J20" s="48"/>
      <c r="K20" s="48" t="s">
        <v>7</v>
      </c>
      <c r="L20" s="48"/>
      <c r="M20" s="15"/>
      <c r="N20" s="15"/>
    </row>
    <row r="21" spans="1:14" x14ac:dyDescent="0.25">
      <c r="A21" s="45" t="s">
        <v>13</v>
      </c>
      <c r="B21" s="45"/>
      <c r="C21" s="45"/>
      <c r="D21" s="45"/>
      <c r="E21" s="45"/>
      <c r="F21" s="45"/>
      <c r="G21" s="46">
        <f>B3+B4+B5+G3+G4+G5+L3+L4+L5</f>
        <v>894.5</v>
      </c>
      <c r="H21" s="47"/>
      <c r="I21" s="46">
        <f>C3+C4+C5+H3+H4+H5+M3+M4+M5</f>
        <v>971</v>
      </c>
      <c r="J21" s="47"/>
      <c r="K21" s="47">
        <f>100-(G21*100)/I21</f>
        <v>7.8784757981462405</v>
      </c>
      <c r="L21" s="47"/>
    </row>
    <row r="22" spans="1:14" x14ac:dyDescent="0.25">
      <c r="A22" s="45" t="s">
        <v>14</v>
      </c>
      <c r="B22" s="45"/>
      <c r="C22" s="45"/>
      <c r="D22" s="45"/>
      <c r="E22" s="45"/>
      <c r="F22" s="45"/>
      <c r="G22" s="46">
        <f>B6+B7+B8+G6+G7+G8+L6+L7+L8</f>
        <v>819</v>
      </c>
      <c r="H22" s="47"/>
      <c r="I22" s="46">
        <f>C6+C7+C8+H6+H7+H8+M6+M7+M8</f>
        <v>938</v>
      </c>
      <c r="J22" s="47"/>
      <c r="K22" s="47">
        <f t="shared" ref="K22:K24" si="5">100-(G22*100)/I22</f>
        <v>12.68656716417911</v>
      </c>
      <c r="L22" s="47"/>
    </row>
    <row r="23" spans="1:14" x14ac:dyDescent="0.25">
      <c r="A23" s="45" t="s">
        <v>15</v>
      </c>
      <c r="B23" s="45"/>
      <c r="C23" s="45"/>
      <c r="D23" s="45"/>
      <c r="E23" s="45"/>
      <c r="F23" s="45"/>
      <c r="G23" s="46">
        <f>B9+B10+B11+G9+G10+G11+L9+L10+L11</f>
        <v>768</v>
      </c>
      <c r="H23" s="47"/>
      <c r="I23" s="46">
        <f>C9+C10+C11+H9+H10+H11+M9+M10+M11</f>
        <v>1000</v>
      </c>
      <c r="J23" s="47"/>
      <c r="K23" s="47">
        <f t="shared" si="5"/>
        <v>23.200000000000003</v>
      </c>
      <c r="L23" s="47"/>
    </row>
    <row r="24" spans="1:14" x14ac:dyDescent="0.25">
      <c r="A24" s="45" t="s">
        <v>16</v>
      </c>
      <c r="B24" s="45"/>
      <c r="C24" s="45"/>
      <c r="D24" s="45"/>
      <c r="E24" s="45"/>
      <c r="F24" s="45"/>
      <c r="G24" s="46">
        <f>B12+B13+B14+G12+G13+G14+L12+L13+L14</f>
        <v>866</v>
      </c>
      <c r="H24" s="47"/>
      <c r="I24" s="46">
        <f>C12+C13+C14+H12+H13+H14+M12+M13+M14</f>
        <v>955</v>
      </c>
      <c r="J24" s="47"/>
      <c r="K24" s="47">
        <f t="shared" si="5"/>
        <v>9.3193717277486883</v>
      </c>
      <c r="L24" s="47"/>
    </row>
    <row r="27" spans="1:14" x14ac:dyDescent="0.25">
      <c r="B27" s="9" t="s">
        <v>19</v>
      </c>
    </row>
  </sheetData>
  <mergeCells count="27">
    <mergeCell ref="A21:F21"/>
    <mergeCell ref="G21:H21"/>
    <mergeCell ref="I21:J21"/>
    <mergeCell ref="K21:L21"/>
    <mergeCell ref="A1:D1"/>
    <mergeCell ref="F1:I1"/>
    <mergeCell ref="K1:N1"/>
    <mergeCell ref="Y1:Z1"/>
    <mergeCell ref="A19:N19"/>
    <mergeCell ref="G20:H20"/>
    <mergeCell ref="I20:J20"/>
    <mergeCell ref="K20:L20"/>
    <mergeCell ref="P1:Q1"/>
    <mergeCell ref="S1:T1"/>
    <mergeCell ref="V1:W1"/>
    <mergeCell ref="A24:F24"/>
    <mergeCell ref="G24:H24"/>
    <mergeCell ref="I24:J24"/>
    <mergeCell ref="K24:L24"/>
    <mergeCell ref="A22:F22"/>
    <mergeCell ref="G22:H22"/>
    <mergeCell ref="I22:J22"/>
    <mergeCell ref="K22:L22"/>
    <mergeCell ref="A23:F23"/>
    <mergeCell ref="G23:H23"/>
    <mergeCell ref="I23:J23"/>
    <mergeCell ref="K23:L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UFFICIO TECNICO</vt:lpstr>
      <vt:lpstr>OPERAI</vt:lpstr>
      <vt:lpstr>UFFICO AMMINISTRATIVO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chiara</cp:lastModifiedBy>
  <cp:lastPrinted>2021-04-28T07:31:32Z</cp:lastPrinted>
  <dcterms:created xsi:type="dcterms:W3CDTF">2015-06-05T18:19:34Z</dcterms:created>
  <dcterms:modified xsi:type="dcterms:W3CDTF">2023-01-25T08:57:36Z</dcterms:modified>
</cp:coreProperties>
</file>